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https://d.docs.live.net/6f4beb34e6123d68/Desktop/JoVE/PPR/65735/"/>
    </mc:Choice>
  </mc:AlternateContent>
  <xr:revisionPtr revIDLastSave="5" documentId="8_{0269236B-4022-254B-9A76-ADE29775E985}" xr6:coauthVersionLast="47" xr6:coauthVersionMax="47" xr10:uidLastSave="{AE4C07B2-985D-4DB7-A3FF-1C23EC74E950}"/>
  <bookViews>
    <workbookView xWindow="-108" yWindow="-108" windowWidth="23256" windowHeight="12456" xr2:uid="{00000000-000D-0000-FFFF-FFFF00000000}"/>
  </bookViews>
  <sheets>
    <sheet name="Sheet1" sheetId="1" r:id="rId1"/>
    <sheet name="Sheet2" sheetId="2" r:id="rId2"/>
    <sheet name="Sheet3" sheetId="3" r:id="rId3"/>
    <sheet name="DV-IDENTITY-0" sheetId="4" state="very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4" l="1"/>
  <c r="B1" i="4"/>
  <c r="C1" i="4"/>
  <c r="D1" i="4"/>
  <c r="E1" i="4"/>
  <c r="F1" i="4"/>
  <c r="G1" i="4"/>
  <c r="H1" i="4"/>
  <c r="I1" i="4"/>
  <c r="J1" i="4"/>
  <c r="K1" i="4"/>
  <c r="L1" i="4"/>
  <c r="M1" i="4"/>
  <c r="N1" i="4"/>
  <c r="O1" i="4"/>
</calcChain>
</file>

<file path=xl/sharedStrings.xml><?xml version="1.0" encoding="utf-8"?>
<sst xmlns="http://schemas.openxmlformats.org/spreadsheetml/2006/main" count="37" uniqueCount="36">
  <si>
    <t>AAAAAH384Q8=</t>
  </si>
  <si>
    <t>Microglia</t>
  </si>
  <si>
    <t>Oligodendrocytes</t>
  </si>
  <si>
    <t>Positive Selection</t>
  </si>
  <si>
    <t>Annotations</t>
  </si>
  <si>
    <r>
      <t>Start with a volume of 90 μL PB buffer per 1 x 10</t>
    </r>
    <r>
      <rPr>
        <vertAlign val="superscript"/>
        <sz val="12"/>
        <color theme="1"/>
        <rFont val="Calibri"/>
        <family val="2"/>
        <scheme val="minor"/>
      </rPr>
      <t xml:space="preserve">7 </t>
    </r>
    <r>
      <rPr>
        <sz val="12"/>
        <color theme="1"/>
        <rFont val="Calibri"/>
        <family val="2"/>
        <scheme val="minor"/>
      </rPr>
      <t>cells.</t>
    </r>
  </si>
  <si>
    <r>
      <t>Start with a volume of 80 μL PB buffer per 1 x 10</t>
    </r>
    <r>
      <rPr>
        <vertAlign val="superscript"/>
        <sz val="12"/>
        <color theme="1"/>
        <rFont val="Calibri"/>
        <family val="2"/>
        <scheme val="minor"/>
      </rPr>
      <t xml:space="preserve">7 </t>
    </r>
    <r>
      <rPr>
        <sz val="12"/>
        <color theme="1"/>
        <rFont val="Calibri"/>
        <family val="2"/>
        <scheme val="minor"/>
      </rPr>
      <t>cells.</t>
    </r>
  </si>
  <si>
    <t>Let the cells incubate for 10 min on ice.</t>
  </si>
  <si>
    <r>
      <t>Add 10 μL FcR blocking reagent per 1 x 10</t>
    </r>
    <r>
      <rPr>
        <vertAlign val="superscript"/>
        <sz val="12"/>
        <color theme="1"/>
        <rFont val="Calibri"/>
        <family val="2"/>
        <scheme val="minor"/>
      </rPr>
      <t xml:space="preserve">7 </t>
    </r>
    <r>
      <rPr>
        <sz val="12"/>
        <color theme="1"/>
        <rFont val="Calibri"/>
        <family val="2"/>
        <scheme val="minor"/>
      </rPr>
      <t>cells. Incubate the sample for 10 min at 2-8 °C.</t>
    </r>
  </si>
  <si>
    <r>
      <t>Add 10 μL Anti-CD11b MicroBeads per 1 x 10</t>
    </r>
    <r>
      <rPr>
        <vertAlign val="superscript"/>
        <sz val="12"/>
        <color theme="1"/>
        <rFont val="Calibri"/>
        <family val="2"/>
        <scheme val="minor"/>
      </rPr>
      <t xml:space="preserve">7 </t>
    </r>
    <r>
      <rPr>
        <sz val="12"/>
        <color theme="1"/>
        <rFont val="Calibri"/>
        <family val="2"/>
        <scheme val="minor"/>
      </rPr>
      <t>cells and mix well.</t>
    </r>
  </si>
  <si>
    <r>
      <t>Add 10 μL Anti-O4 MicroBeads per 1 x 10</t>
    </r>
    <r>
      <rPr>
        <vertAlign val="superscript"/>
        <sz val="12"/>
        <color theme="1"/>
        <rFont val="Calibri"/>
        <family val="2"/>
        <scheme val="minor"/>
      </rPr>
      <t xml:space="preserve">7 </t>
    </r>
    <r>
      <rPr>
        <sz val="12"/>
        <color theme="1"/>
        <rFont val="Calibri"/>
        <family val="2"/>
        <scheme val="minor"/>
      </rPr>
      <t>cells and mix well.</t>
    </r>
  </si>
  <si>
    <t>Incubate the samples for 15 min in the dark at 2-8 °C.</t>
  </si>
  <si>
    <r>
      <t>Wash the cells by adding 2 mL PB buffer per 1 x 10</t>
    </r>
    <r>
      <rPr>
        <vertAlign val="superscript"/>
        <sz val="12"/>
        <color theme="1"/>
        <rFont val="Calibri"/>
        <family val="2"/>
        <scheme val="minor"/>
      </rPr>
      <t>7</t>
    </r>
    <r>
      <rPr>
        <sz val="12"/>
        <color theme="1"/>
        <rFont val="Calibri"/>
        <family val="2"/>
        <scheme val="minor"/>
      </rPr>
      <t xml:space="preserve"> cells and centrifugate the samples for 10 min at 300 x g and</t>
    </r>
    <r>
      <rPr>
        <vertAlign val="superscript"/>
        <sz val="12"/>
        <color theme="1"/>
        <rFont val="Calibri"/>
        <family val="2"/>
        <scheme val="minor"/>
      </rPr>
      <t xml:space="preserve"> </t>
    </r>
    <r>
      <rPr>
        <sz val="12"/>
        <color theme="1"/>
        <rFont val="Calibri"/>
        <family val="2"/>
        <scheme val="minor"/>
      </rPr>
      <t>4 °C.</t>
    </r>
  </si>
  <si>
    <t>The negative flow-through of the microglia can be discarded.</t>
  </si>
  <si>
    <r>
      <t>The resulting cell suspension is the positive fraction containing all magnetically labeled cells (here: microglia as CD11b</t>
    </r>
    <r>
      <rPr>
        <vertAlign val="superscript"/>
        <sz val="12"/>
        <color theme="1"/>
        <rFont val="Calibri"/>
        <family val="2"/>
        <scheme val="minor"/>
      </rPr>
      <t xml:space="preserve">+ </t>
    </r>
    <r>
      <rPr>
        <sz val="12"/>
        <color theme="1"/>
        <rFont val="Calibri"/>
        <family val="2"/>
        <scheme val="minor"/>
      </rPr>
      <t>and oligodendrocytes as O4</t>
    </r>
    <r>
      <rPr>
        <vertAlign val="superscript"/>
        <sz val="12"/>
        <color theme="1"/>
        <rFont val="Calibri"/>
        <family val="2"/>
        <scheme val="minor"/>
      </rPr>
      <t xml:space="preserve">+ </t>
    </r>
    <r>
      <rPr>
        <sz val="12"/>
        <color theme="1"/>
        <rFont val="Calibri"/>
        <family val="2"/>
        <scheme val="minor"/>
      </rPr>
      <t>cells).</t>
    </r>
  </si>
  <si>
    <t>Count the cells.</t>
  </si>
  <si>
    <r>
      <t xml:space="preserve">The total number of isolated cells was counted using an improved counting chamber. </t>
    </r>
    <r>
      <rPr>
        <sz val="12"/>
        <color rgb="FF000000"/>
        <rFont val="Calibri"/>
        <family val="2"/>
        <scheme val="minor"/>
      </rPr>
      <t>The cell suspensions were usually diluted 1:50 in PB buffer, followed by a further dilution of 1:10 in 0.4 % trypan blue solution.</t>
    </r>
  </si>
  <si>
    <r>
      <t>Meanwhile: Place one LS column for up to 4 x 10</t>
    </r>
    <r>
      <rPr>
        <vertAlign val="superscript"/>
        <sz val="12"/>
        <color theme="1"/>
        <rFont val="Calibri"/>
        <family val="2"/>
        <scheme val="minor"/>
      </rPr>
      <t xml:space="preserve">7 </t>
    </r>
    <r>
      <rPr>
        <sz val="12"/>
        <color theme="1"/>
        <rFont val="Calibri"/>
        <family val="2"/>
        <scheme val="minor"/>
      </rPr>
      <t>cells in one of the four gaps of a MACS Separator attached to a MultiStand. Equilibrate the columns with 3 mL PB buffer in the last 2 min of centrifugation. Discard the flow trough.</t>
    </r>
  </si>
  <si>
    <t>Wash the columns three times with 3 mL PB buffer. Pool the negative flow-through from all three steps in the same 15 mL tube per column.</t>
  </si>
  <si>
    <t>Remove the column from the magnetic field and transfer it to a new 15 mL tube. Add 5 mL PB buffer to each LS column and immediately flush out the magnetically labeled cells by pushing the corresponding plunger into the column.</t>
  </si>
  <si>
    <t>NOTE: If the pre-existing volume of the cell suspension is too high, centrifugate the sample beforehand and resuspend the cell pellet carefully in the indicated volume of PB buffer.</t>
  </si>
  <si>
    <t>NOTE: The incubation period of the microglia fraction enables simultaneous processing of both cell types without any effects on the protocol itself. FcR blocking reagent leads to an increased specifity of antibody and MicroBead labeling to their target cells.</t>
  </si>
  <si>
    <t xml:space="preserve">NOTE: Anti-CD11b MicroBeads can be used for the separation of microglia due to their expression of CD11b as surface marker. Anti-O4 MicroBeads are used for magnetically labeling of oligodendrocytes based on their specific expression of O4 as surface marker. </t>
  </si>
  <si>
    <t>NOTE: For the right position of a column in the separator, the column wings should be visible at the front.</t>
  </si>
  <si>
    <t>NOTE: Precise labeling of all columns is recommended to avoid confusions.</t>
  </si>
  <si>
    <t>After centrifugation, aspirate the supernatant carefully. Resuspend up to 1 x 107 cells in 500 μL PB buffer. Distribute the cell suspension among the utilized number of columns per cell type. Collect the flow-through in a 15 mL tube placed on ice underneath each column. It contains the unlabeled non-targeted cells (CD11b- and O4- cells, respectively).</t>
  </si>
  <si>
    <t>NOTE: Precise labeling of all cell tubes is recommended to avoid confusions.</t>
  </si>
  <si>
    <t>NOTE: Get the plunger ready next to each column ensuring a fast and precise workflow.</t>
  </si>
  <si>
    <t>NOTE: Best to prepare an excel sheet where the resulting cell counts per mL can be easily entered and which subsequently calculates the final cell counts for each sample automatically. This enables fast downstream processing of samples.</t>
  </si>
  <si>
    <r>
      <t>1.</t>
    </r>
    <r>
      <rPr>
        <sz val="12"/>
        <color theme="1"/>
        <rFont val="Times New Roman"/>
        <family val="1"/>
      </rPr>
      <t xml:space="preserve">      </t>
    </r>
    <r>
      <rPr>
        <sz val="12"/>
        <color theme="1"/>
        <rFont val="Calibri"/>
        <family val="2"/>
        <scheme val="minor"/>
      </rPr>
      <t>Blocking</t>
    </r>
  </si>
  <si>
    <r>
      <t>2.</t>
    </r>
    <r>
      <rPr>
        <sz val="12"/>
        <color theme="1"/>
        <rFont val="Times New Roman"/>
        <family val="1"/>
      </rPr>
      <t xml:space="preserve">      </t>
    </r>
    <r>
      <rPr>
        <sz val="12"/>
        <color theme="1"/>
        <rFont val="Calibri"/>
        <family val="2"/>
        <scheme val="minor"/>
      </rPr>
      <t>Magnetic labeling</t>
    </r>
  </si>
  <si>
    <r>
      <t>3.</t>
    </r>
    <r>
      <rPr>
        <sz val="12"/>
        <color theme="1"/>
        <rFont val="Times New Roman"/>
        <family val="1"/>
      </rPr>
      <t xml:space="preserve">      </t>
    </r>
    <r>
      <rPr>
        <sz val="12"/>
        <color theme="1"/>
        <rFont val="Calibri"/>
        <family val="2"/>
        <scheme val="minor"/>
      </rPr>
      <t>Washing</t>
    </r>
  </si>
  <si>
    <r>
      <t>4.</t>
    </r>
    <r>
      <rPr>
        <sz val="12"/>
        <color theme="1"/>
        <rFont val="Times New Roman"/>
        <family val="1"/>
      </rPr>
      <t xml:space="preserve">      </t>
    </r>
    <r>
      <rPr>
        <sz val="12"/>
        <color theme="1"/>
        <rFont val="Calibri"/>
        <family val="2"/>
        <scheme val="minor"/>
      </rPr>
      <t>Magnetic separation: Negative fractions</t>
    </r>
  </si>
  <si>
    <r>
      <t>5.</t>
    </r>
    <r>
      <rPr>
        <sz val="12"/>
        <color theme="1"/>
        <rFont val="Times New Roman"/>
        <family val="1"/>
      </rPr>
      <t xml:space="preserve">      </t>
    </r>
    <r>
      <rPr>
        <sz val="12"/>
        <color theme="1"/>
        <rFont val="Calibri"/>
        <family val="2"/>
        <scheme val="minor"/>
      </rPr>
      <t>Magnetic separation: Positive fractions</t>
    </r>
  </si>
  <si>
    <r>
      <t>6.</t>
    </r>
    <r>
      <rPr>
        <sz val="12"/>
        <color theme="1"/>
        <rFont val="Times New Roman"/>
        <family val="1"/>
      </rPr>
      <t xml:space="preserve">      </t>
    </r>
    <r>
      <rPr>
        <sz val="12"/>
        <color theme="1"/>
        <rFont val="Calibri"/>
        <family val="2"/>
        <scheme val="minor"/>
      </rPr>
      <t>Cell counting of positive fractions</t>
    </r>
  </si>
  <si>
    <r>
      <t>NOTE: The negative flow-through of oligodendrocytes (i.e. O4</t>
    </r>
    <r>
      <rPr>
        <vertAlign val="superscript"/>
        <sz val="12"/>
        <color theme="1"/>
        <rFont val="Calibri"/>
        <family val="2"/>
        <scheme val="minor"/>
      </rPr>
      <t>-</t>
    </r>
    <r>
      <rPr>
        <sz val="12"/>
        <color theme="1"/>
        <rFont val="Calibri"/>
        <family val="2"/>
        <scheme val="minor"/>
      </rPr>
      <t xml:space="preserve"> cells) is needed for the following isolations of neurons and astrocytes. Store it on ice until further processing.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</si>
</sst>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2"/>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color theme="1"/>
      <name val="Helvetica"/>
      <family val="2"/>
    </font>
    <font>
      <vertAlign val="superscript"/>
      <sz val="12"/>
      <color theme="1"/>
      <name val="Calibri"/>
      <family val="2"/>
      <scheme val="minor"/>
    </font>
    <font>
      <sz val="12"/>
      <color rgb="FF000000"/>
      <name val="Calibri"/>
      <family val="2"/>
      <scheme val="minor"/>
    </font>
    <font>
      <sz val="12"/>
      <color theme="1"/>
      <name val="Times New Roman"/>
      <family val="1"/>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2" fillId="0" borderId="0" xfId="0" applyFont="1"/>
    <xf numFmtId="0" fontId="3" fillId="0" borderId="0" xfId="0" applyFont="1" applyAlignment="1">
      <alignment wrapText="1"/>
    </xf>
    <xf numFmtId="0" fontId="5" fillId="0" borderId="0" xfId="0" applyFont="1" applyAlignment="1">
      <alignment horizontal="left"/>
    </xf>
    <xf numFmtId="0" fontId="1" fillId="0" borderId="0" xfId="0" applyFont="1"/>
    <xf numFmtId="0" fontId="4" fillId="0" borderId="0" xfId="0" applyFont="1"/>
    <xf numFmtId="0" fontId="4" fillId="0" borderId="0" xfId="0" applyFont="1"/>
    <xf numFmtId="0" fontId="1"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21"/>
  <sheetViews>
    <sheetView tabSelected="1" zoomScale="75" workbookViewId="0">
      <selection activeCell="D14" sqref="D11:D14"/>
    </sheetView>
  </sheetViews>
  <sheetFormatPr defaultColWidth="8.77734375" defaultRowHeight="15.6" x14ac:dyDescent="0.3"/>
  <cols>
    <col min="1" max="1" width="65.33203125" style="2" customWidth="1"/>
    <col min="2" max="2" width="114.77734375" style="2" customWidth="1"/>
    <col min="3" max="3" width="57.6640625" customWidth="1"/>
    <col min="4" max="4" width="35" customWidth="1"/>
  </cols>
  <sheetData>
    <row r="1" spans="1:17" s="1" customFormat="1" x14ac:dyDescent="0.3">
      <c r="A1" s="4"/>
      <c r="B1" s="5" t="s">
        <v>1</v>
      </c>
      <c r="C1" s="5" t="s">
        <v>2</v>
      </c>
      <c r="D1" s="6" t="s">
        <v>4</v>
      </c>
    </row>
    <row r="2" spans="1:17" x14ac:dyDescent="0.3">
      <c r="A2" s="4"/>
      <c r="B2" s="5" t="s">
        <v>3</v>
      </c>
      <c r="C2" s="5" t="s">
        <v>3</v>
      </c>
      <c r="D2" s="6"/>
      <c r="E2" s="3"/>
      <c r="F2" s="3"/>
      <c r="G2" s="3"/>
      <c r="H2" s="3"/>
      <c r="I2" s="3"/>
      <c r="J2" s="3"/>
      <c r="K2" s="3"/>
      <c r="L2" s="3"/>
      <c r="M2" s="3"/>
      <c r="N2" s="3"/>
      <c r="O2" s="3"/>
      <c r="P2" s="3"/>
      <c r="Q2" s="3"/>
    </row>
    <row r="3" spans="1:17" ht="17.399999999999999" x14ac:dyDescent="0.3">
      <c r="A3" s="4" t="s">
        <v>29</v>
      </c>
      <c r="B3" s="7" t="s">
        <v>5</v>
      </c>
      <c r="C3" s="7" t="s">
        <v>6</v>
      </c>
      <c r="D3" s="7" t="s">
        <v>20</v>
      </c>
      <c r="E3" s="3"/>
      <c r="F3" s="3"/>
      <c r="G3" s="3"/>
      <c r="H3" s="3"/>
      <c r="I3" s="3"/>
      <c r="J3" s="3"/>
      <c r="K3" s="3"/>
      <c r="L3" s="3"/>
      <c r="M3" s="3"/>
      <c r="N3" s="3"/>
      <c r="O3" s="3"/>
      <c r="P3" s="3"/>
      <c r="Q3" s="3"/>
    </row>
    <row r="4" spans="1:17" ht="133.94999999999999" customHeight="1" x14ac:dyDescent="0.3">
      <c r="A4" s="4"/>
      <c r="B4" s="7" t="s">
        <v>7</v>
      </c>
      <c r="C4" s="7" t="s">
        <v>8</v>
      </c>
      <c r="D4" s="7" t="s">
        <v>21</v>
      </c>
      <c r="E4" s="3"/>
      <c r="F4" s="3"/>
      <c r="G4" s="3"/>
      <c r="H4" s="3"/>
      <c r="I4" s="3"/>
      <c r="J4" s="3"/>
      <c r="K4" s="3"/>
      <c r="L4" s="3"/>
      <c r="M4" s="3"/>
      <c r="N4" s="3"/>
      <c r="O4" s="3"/>
      <c r="P4" s="3"/>
      <c r="Q4" s="3"/>
    </row>
    <row r="5" spans="1:17" x14ac:dyDescent="0.3">
      <c r="A5" s="4" t="s">
        <v>30</v>
      </c>
      <c r="B5" s="4" t="s">
        <v>9</v>
      </c>
      <c r="C5" s="4" t="s">
        <v>10</v>
      </c>
      <c r="D5" s="4" t="s">
        <v>22</v>
      </c>
      <c r="E5" s="3"/>
      <c r="F5" s="3"/>
      <c r="G5" s="3"/>
      <c r="H5" s="3"/>
      <c r="I5" s="3"/>
      <c r="J5" s="3"/>
      <c r="K5" s="3"/>
      <c r="L5" s="3"/>
      <c r="M5" s="3"/>
      <c r="N5" s="3"/>
      <c r="O5" s="3"/>
      <c r="P5" s="3"/>
      <c r="Q5" s="3"/>
    </row>
    <row r="6" spans="1:17" ht="120.75" customHeight="1" x14ac:dyDescent="0.3">
      <c r="A6" s="4"/>
      <c r="B6" s="4"/>
      <c r="C6" s="4"/>
      <c r="D6" s="4"/>
      <c r="E6" s="3"/>
      <c r="F6" s="3"/>
      <c r="G6" s="3"/>
      <c r="H6" s="3"/>
      <c r="I6" s="3"/>
      <c r="J6" s="3"/>
      <c r="K6" s="3"/>
      <c r="L6" s="3"/>
      <c r="M6" s="3"/>
      <c r="N6" s="3"/>
      <c r="O6" s="3"/>
      <c r="P6" s="3"/>
      <c r="Q6" s="3"/>
    </row>
    <row r="7" spans="1:17" ht="16.95" customHeight="1" x14ac:dyDescent="0.3">
      <c r="A7" s="4"/>
      <c r="B7" s="4" t="s">
        <v>11</v>
      </c>
      <c r="C7" s="4"/>
      <c r="D7" s="7"/>
      <c r="E7" s="3"/>
      <c r="F7" s="3"/>
      <c r="G7" s="3"/>
      <c r="H7" s="3"/>
      <c r="I7" s="3"/>
      <c r="J7" s="3"/>
      <c r="K7" s="3"/>
      <c r="L7" s="3"/>
      <c r="M7" s="3"/>
      <c r="N7" s="3"/>
      <c r="O7" s="3"/>
      <c r="P7" s="3"/>
      <c r="Q7" s="3"/>
    </row>
    <row r="8" spans="1:17" ht="18" customHeight="1" x14ac:dyDescent="0.3">
      <c r="A8" s="4" t="s">
        <v>31</v>
      </c>
      <c r="B8" s="4" t="s">
        <v>12</v>
      </c>
      <c r="C8" s="4"/>
      <c r="D8" s="7"/>
      <c r="E8" s="3"/>
      <c r="F8" s="3"/>
      <c r="G8" s="3"/>
      <c r="H8" s="3"/>
      <c r="I8" s="3"/>
      <c r="J8" s="3"/>
      <c r="K8" s="3"/>
      <c r="L8" s="3"/>
      <c r="M8" s="3"/>
      <c r="N8" s="3"/>
      <c r="O8" s="3"/>
      <c r="P8" s="3"/>
      <c r="Q8" s="3"/>
    </row>
    <row r="9" spans="1:17" x14ac:dyDescent="0.3">
      <c r="A9" s="4"/>
      <c r="B9" s="4" t="s">
        <v>17</v>
      </c>
      <c r="C9" s="4"/>
      <c r="D9" s="7" t="s">
        <v>23</v>
      </c>
      <c r="E9" s="3"/>
      <c r="F9" s="3"/>
      <c r="G9" s="3"/>
      <c r="H9" s="3"/>
      <c r="I9" s="3"/>
      <c r="J9" s="3"/>
      <c r="K9" s="3"/>
      <c r="L9" s="3"/>
      <c r="M9" s="3"/>
      <c r="N9" s="3"/>
      <c r="O9" s="3"/>
      <c r="P9" s="3"/>
      <c r="Q9" s="3"/>
    </row>
    <row r="10" spans="1:17" x14ac:dyDescent="0.3">
      <c r="A10" s="4"/>
      <c r="B10" s="4"/>
      <c r="C10" s="4"/>
      <c r="D10" s="7"/>
      <c r="E10" s="3"/>
      <c r="F10" s="3"/>
      <c r="G10" s="3"/>
      <c r="H10" s="3"/>
      <c r="I10" s="3"/>
      <c r="J10" s="3"/>
      <c r="K10" s="3"/>
      <c r="L10" s="3"/>
      <c r="M10" s="3"/>
      <c r="N10" s="3"/>
      <c r="O10" s="3"/>
      <c r="P10" s="3"/>
      <c r="Q10" s="3"/>
    </row>
    <row r="11" spans="1:17" ht="36.450000000000003" customHeight="1" x14ac:dyDescent="0.3">
      <c r="A11" s="4"/>
      <c r="B11" s="4"/>
      <c r="C11" s="4"/>
      <c r="D11" s="7" t="s">
        <v>24</v>
      </c>
      <c r="E11" s="3"/>
      <c r="F11" s="3"/>
      <c r="G11" s="3"/>
      <c r="H11" s="3"/>
      <c r="I11" s="3"/>
      <c r="J11" s="3"/>
      <c r="K11" s="3"/>
      <c r="L11" s="3"/>
      <c r="M11" s="3"/>
      <c r="N11" s="3"/>
      <c r="O11" s="3"/>
      <c r="P11" s="3"/>
      <c r="Q11" s="3"/>
    </row>
    <row r="12" spans="1:17" x14ac:dyDescent="0.3">
      <c r="A12" s="4" t="s">
        <v>32</v>
      </c>
      <c r="B12" s="4" t="s">
        <v>25</v>
      </c>
      <c r="C12" s="4"/>
      <c r="D12" s="7" t="s">
        <v>26</v>
      </c>
      <c r="E12" s="3"/>
      <c r="F12" s="3"/>
      <c r="G12" s="3"/>
      <c r="H12" s="3"/>
      <c r="I12" s="3"/>
      <c r="J12" s="3"/>
      <c r="K12" s="3"/>
      <c r="L12" s="3"/>
      <c r="M12" s="3"/>
      <c r="N12" s="3"/>
      <c r="O12" s="3"/>
      <c r="P12" s="3"/>
      <c r="Q12" s="3"/>
    </row>
    <row r="13" spans="1:17" x14ac:dyDescent="0.3">
      <c r="A13" s="4"/>
      <c r="B13" s="4"/>
      <c r="C13" s="4"/>
      <c r="D13" s="7"/>
      <c r="E13" s="3"/>
      <c r="F13" s="3"/>
      <c r="G13" s="3"/>
      <c r="H13" s="3"/>
      <c r="I13" s="3"/>
      <c r="J13" s="3"/>
      <c r="K13" s="3"/>
      <c r="L13" s="3"/>
      <c r="M13" s="3"/>
      <c r="N13" s="3"/>
      <c r="O13" s="3"/>
      <c r="P13" s="3"/>
      <c r="Q13" s="3"/>
    </row>
    <row r="14" spans="1:17" ht="17.399999999999999" x14ac:dyDescent="0.3">
      <c r="A14" s="4"/>
      <c r="B14" s="4" t="s">
        <v>18</v>
      </c>
      <c r="C14" s="4"/>
      <c r="D14" s="7" t="s">
        <v>35</v>
      </c>
      <c r="E14" s="3"/>
      <c r="F14" s="3"/>
      <c r="G14" s="3"/>
      <c r="H14" s="3"/>
      <c r="I14" s="3"/>
      <c r="J14" s="3"/>
      <c r="K14" s="3"/>
      <c r="L14" s="3"/>
      <c r="M14" s="3"/>
      <c r="N14" s="3"/>
      <c r="O14" s="3"/>
      <c r="P14" s="3"/>
      <c r="Q14" s="3"/>
    </row>
    <row r="15" spans="1:17" x14ac:dyDescent="0.3">
      <c r="A15" s="4"/>
      <c r="B15" s="4" t="s">
        <v>13</v>
      </c>
      <c r="C15" s="4"/>
      <c r="D15" s="7"/>
      <c r="E15" s="3"/>
      <c r="F15" s="3"/>
      <c r="G15" s="3"/>
      <c r="H15" s="3"/>
      <c r="I15" s="3"/>
      <c r="J15" s="3"/>
      <c r="K15" s="3"/>
      <c r="L15" s="3"/>
      <c r="M15" s="3"/>
      <c r="N15" s="3"/>
      <c r="O15" s="3"/>
      <c r="P15" s="3"/>
      <c r="Q15" s="3"/>
    </row>
    <row r="16" spans="1:17" ht="34.200000000000003" customHeight="1" x14ac:dyDescent="0.3">
      <c r="A16" s="4" t="s">
        <v>33</v>
      </c>
      <c r="B16" s="4" t="s">
        <v>19</v>
      </c>
      <c r="C16" s="4"/>
      <c r="D16" s="4" t="s">
        <v>27</v>
      </c>
      <c r="E16" s="3"/>
      <c r="F16" s="3"/>
      <c r="G16" s="3"/>
      <c r="H16" s="3"/>
      <c r="I16" s="3"/>
      <c r="J16" s="3"/>
      <c r="K16" s="3"/>
      <c r="L16" s="3"/>
      <c r="M16" s="3"/>
      <c r="N16" s="3"/>
      <c r="O16" s="3"/>
      <c r="P16" s="3"/>
      <c r="Q16" s="3"/>
    </row>
    <row r="17" spans="1:4" ht="14.4" x14ac:dyDescent="0.3">
      <c r="A17" s="4"/>
      <c r="B17" s="4" t="s">
        <v>14</v>
      </c>
      <c r="C17" s="4"/>
      <c r="D17" s="4"/>
    </row>
    <row r="18" spans="1:4" ht="14.4" x14ac:dyDescent="0.3">
      <c r="A18" s="4"/>
      <c r="B18" s="4"/>
      <c r="C18" s="4"/>
      <c r="D18" s="4"/>
    </row>
    <row r="19" spans="1:4" ht="74.7" customHeight="1" x14ac:dyDescent="0.3">
      <c r="A19" s="4" t="s">
        <v>34</v>
      </c>
      <c r="B19" s="4" t="s">
        <v>15</v>
      </c>
      <c r="C19" s="4"/>
      <c r="D19" s="4" t="s">
        <v>28</v>
      </c>
    </row>
    <row r="20" spans="1:4" ht="31.5" customHeight="1" x14ac:dyDescent="0.3">
      <c r="A20" s="4"/>
      <c r="B20" s="4" t="s">
        <v>16</v>
      </c>
      <c r="C20" s="4"/>
      <c r="D20" s="4"/>
    </row>
    <row r="21" spans="1:4" x14ac:dyDescent="0.3">
      <c r="A21" s="4"/>
      <c r="B21" s="4"/>
      <c r="C21" s="4"/>
      <c r="D21" s="4"/>
    </row>
  </sheetData>
  <sortState xmlns:xlrd2="http://schemas.microsoft.com/office/spreadsheetml/2017/richdata2" ref="A2:K5">
    <sortCondition ref="A2:A5"/>
  </sortState>
  <mergeCells count="24">
    <mergeCell ref="A16:A18"/>
    <mergeCell ref="B16:C16"/>
    <mergeCell ref="D16:D18"/>
    <mergeCell ref="B17:C18"/>
    <mergeCell ref="A19:A21"/>
    <mergeCell ref="B19:C19"/>
    <mergeCell ref="B20:C20"/>
    <mergeCell ref="B21:C21"/>
    <mergeCell ref="D19:D21"/>
    <mergeCell ref="A8:A11"/>
    <mergeCell ref="B8:C8"/>
    <mergeCell ref="B9:C11"/>
    <mergeCell ref="A12:A15"/>
    <mergeCell ref="B12:C13"/>
    <mergeCell ref="B14:C14"/>
    <mergeCell ref="B15:C15"/>
    <mergeCell ref="D1:D2"/>
    <mergeCell ref="A1:A2"/>
    <mergeCell ref="A3:A4"/>
    <mergeCell ref="A5:A7"/>
    <mergeCell ref="B5:B6"/>
    <mergeCell ref="C5:C6"/>
    <mergeCell ref="D5:D6"/>
    <mergeCell ref="B7:C7"/>
  </mergeCells>
  <pageMargins left="0.7" right="0.7" top="0.75" bottom="0.75" header="0.3" footer="0.3"/>
  <pageSetup orientation="landscape" r:id="rId1"/>
  <customProperties>
    <customPr name="DVSECTION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ColWidth="8.77734375" defaultRowHeight="14.4" x14ac:dyDescent="0.3"/>
  <sheetData/>
  <pageMargins left="0.7" right="0.7" top="0.75" bottom="0.75" header="0.3" footer="0.3"/>
  <customProperties>
    <customPr name="DVSECTION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ColWidth="8.77734375" defaultRowHeight="14.4" x14ac:dyDescent="0.3"/>
  <sheetData/>
  <pageMargins left="0.7" right="0.7" top="0.75" bottom="0.75" header="0.3" footer="0.3"/>
  <customProperties>
    <customPr name="DVSECTION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P1"/>
  <sheetViews>
    <sheetView workbookViewId="0">
      <selection activeCell="P1" sqref="P1"/>
    </sheetView>
  </sheetViews>
  <sheetFormatPr defaultColWidth="8.77734375" defaultRowHeight="14.4" x14ac:dyDescent="0.3"/>
  <sheetData>
    <row r="1" spans="1:16" x14ac:dyDescent="0.3">
      <c r="A1">
        <f>IF(Sheet1!1:1,"AAAAAH384QA=",0)</f>
        <v>0</v>
      </c>
      <c r="B1" t="e">
        <f>AND(Sheet1!A1,"AAAAAH384QE=")</f>
        <v>#VALUE!</v>
      </c>
      <c r="C1" t="e">
        <f>AND(Sheet1!B1,"AAAAAH384QI=")</f>
        <v>#VALUE!</v>
      </c>
      <c r="D1" t="e">
        <f>AND(Sheet1!#REF!,"AAAAAH384QM=")</f>
        <v>#REF!</v>
      </c>
      <c r="E1" t="e">
        <f>AND(Sheet1!#REF!,"AAAAAH384QQ=")</f>
        <v>#REF!</v>
      </c>
      <c r="F1">
        <f>IF(Sheet1!A:A,"AAAAAH384QU=",0)</f>
        <v>0</v>
      </c>
      <c r="G1" t="e">
        <f>IF(Sheet1!B:B,"AAAAAH384QY=",0)</f>
        <v>#VALUE!</v>
      </c>
      <c r="H1" t="e">
        <f>IF(_xlfn.SINGLE(Sheet1!#REF!),"AAAAAH384Qc=",0)</f>
        <v>#REF!</v>
      </c>
      <c r="I1" t="e">
        <f>IF(_xlfn.SINGLE(Sheet1!#REF!),"AAAAAH384Qg=",0)</f>
        <v>#REF!</v>
      </c>
      <c r="J1">
        <f>IF(Sheet2!1:1,"AAAAAH384Qk=",0)</f>
        <v>0</v>
      </c>
      <c r="K1" t="e">
        <f>AND(Sheet2!A1,"AAAAAH384Qo=")</f>
        <v>#VALUE!</v>
      </c>
      <c r="L1">
        <f>IF(Sheet2!A:A,"AAAAAH384Qs=",0)</f>
        <v>0</v>
      </c>
      <c r="M1">
        <f>IF(Sheet3!1:1,"AAAAAH384Qw=",0)</f>
        <v>0</v>
      </c>
      <c r="N1" t="e">
        <f>AND(Sheet3!A1,"AAAAAH384Q0=")</f>
        <v>#VALUE!</v>
      </c>
      <c r="O1">
        <f>IF(Sheet3!A:A,"AAAAAH384Q4=",0)</f>
        <v>0</v>
      </c>
      <c r="P1" t="s">
        <v>0</v>
      </c>
    </row>
  </sheetData>
  <pageMargins left="0.7" right="0.7" top="0.75" bottom="0.75" header="0.3" footer="0.3"/>
  <customProperties>
    <customPr name="DVSECTIONID" r:id="rId1"/>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Jove</dc:creator>
  <cp:lastModifiedBy>Deepika Mittal</cp:lastModifiedBy>
  <dcterms:created xsi:type="dcterms:W3CDTF">2012-02-23T18:29:07Z</dcterms:created>
  <dcterms:modified xsi:type="dcterms:W3CDTF">2023-08-30T07:47:01Z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1_TyPZ1nq2ij5qiLP5WKwIr5Ggz64fndPXsT3KppW9cQ</vt:lpwstr>
  </property>
  <property fmtid="{D5CDD505-2E9C-101B-9397-08002B2CF9AE}" pid="4" name="Google.Documents.RevisionId">
    <vt:lpwstr>02868307762065459680</vt:lpwstr>
  </property>
  <property fmtid="{D5CDD505-2E9C-101B-9397-08002B2CF9AE}" pid="5" name="Google.Documents.PreviousRevisionId">
    <vt:lpwstr>03149905390382699891</vt:lpwstr>
  </property>
  <property fmtid="{D5CDD505-2E9C-101B-9397-08002B2CF9AE}" pid="6" name="Google.Documents.PluginVersion">
    <vt:lpwstr>2.0.2662.553</vt:lpwstr>
  </property>
  <property fmtid="{D5CDD505-2E9C-101B-9397-08002B2CF9AE}" pid="7" name="Google.Documents.MergeIncapabilityFlags">
    <vt:i4>0</vt:i4>
  </property>
</Properties>
</file>